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.WTECH\Documents\robot\Nephele 2\Hips\"/>
    </mc:Choice>
  </mc:AlternateContent>
  <xr:revisionPtr revIDLastSave="0" documentId="13_ncr:1_{EC964E00-03EF-4577-A66D-D89FC967B931}" xr6:coauthVersionLast="45" xr6:coauthVersionMax="45" xr10:uidLastSave="{00000000-0000-0000-0000-000000000000}"/>
  <bookViews>
    <workbookView xWindow="-103" yWindow="-103" windowWidth="33120" windowHeight="18120" xr2:uid="{0BDE1587-9D77-45DA-9114-B34BBD7018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21" i="1"/>
  <c r="F16" i="1"/>
  <c r="F19" i="1"/>
  <c r="F18" i="1"/>
  <c r="F17" i="1" s="1"/>
  <c r="F20" i="1"/>
  <c r="D24" i="1" l="1"/>
  <c r="D23" i="1"/>
  <c r="D22" i="1"/>
  <c r="D21" i="1"/>
  <c r="D20" i="1"/>
  <c r="D19" i="1"/>
  <c r="D18" i="1"/>
  <c r="D17" i="1"/>
  <c r="B4" i="1"/>
  <c r="E8" i="1"/>
  <c r="B8" i="1" s="1"/>
  <c r="B9" i="1" s="1"/>
  <c r="B10" i="1" s="1"/>
  <c r="D16" i="1" l="1"/>
  <c r="B11" i="1"/>
  <c r="B12" i="1" s="1"/>
</calcChain>
</file>

<file path=xl/sharedStrings.xml><?xml version="1.0" encoding="utf-8"?>
<sst xmlns="http://schemas.openxmlformats.org/spreadsheetml/2006/main" count="16" uniqueCount="16">
  <si>
    <t>weight(kg)</t>
  </si>
  <si>
    <t>length(m)</t>
  </si>
  <si>
    <t>torque (Nm)</t>
  </si>
  <si>
    <t>actuation time (s)</t>
  </si>
  <si>
    <t>rotations</t>
  </si>
  <si>
    <t>Rated Torque (mNm)</t>
  </si>
  <si>
    <t>reduction required</t>
  </si>
  <si>
    <t>max rpm</t>
  </si>
  <si>
    <t>oz-in converter</t>
  </si>
  <si>
    <t>Likely Power (W)</t>
  </si>
  <si>
    <t>Current (A)</t>
  </si>
  <si>
    <t>drive to first</t>
  </si>
  <si>
    <t>first to second</t>
  </si>
  <si>
    <t>sec to third</t>
  </si>
  <si>
    <t>Frame count</t>
  </si>
  <si>
    <t>rotation per fram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</si>
</sst>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/>
    <xf numFmtId="0" fontId="1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1C69-CD15-48AB-9C5F-FA075EB69B63}">
  <dimension ref="A2:G24"/>
  <sheetViews>
    <sheetView tabSelected="1" workbookViewId="0">
      <selection activeCell="D15" sqref="D15"/>
    </sheetView>
  </sheetViews>
  <sheetFormatPr defaultRowHeight="14.6" x14ac:dyDescent="0.4"/>
  <cols>
    <col min="1" max="1" width="21.53515625" style="1" customWidth="1"/>
  </cols>
  <sheetData>
    <row r="2" spans="1:7" x14ac:dyDescent="0.4">
      <c r="A2" s="1" t="s">
        <v>0</v>
      </c>
      <c r="B2" s="2">
        <v>14</v>
      </c>
    </row>
    <row r="3" spans="1:7" x14ac:dyDescent="0.4">
      <c r="A3" s="1" t="s">
        <v>1</v>
      </c>
      <c r="B3" s="2">
        <v>1</v>
      </c>
    </row>
    <row r="4" spans="1:7" x14ac:dyDescent="0.4">
      <c r="A4" s="1" t="s">
        <v>2</v>
      </c>
      <c r="B4">
        <f>9.8*B2*B3</f>
        <v>137.20000000000002</v>
      </c>
    </row>
    <row r="5" spans="1:7" x14ac:dyDescent="0.4">
      <c r="A5" s="1" t="s">
        <v>3</v>
      </c>
      <c r="B5" s="2">
        <v>1</v>
      </c>
    </row>
    <row r="6" spans="1:7" x14ac:dyDescent="0.4">
      <c r="A6" s="1" t="s">
        <v>4</v>
      </c>
      <c r="B6">
        <v>0.5</v>
      </c>
    </row>
    <row r="7" spans="1:7" x14ac:dyDescent="0.4">
      <c r="D7" t="s">
        <v>8</v>
      </c>
    </row>
    <row r="8" spans="1:7" x14ac:dyDescent="0.4">
      <c r="A8" s="1" t="s">
        <v>5</v>
      </c>
      <c r="B8" s="2">
        <f>E8*1000</f>
        <v>436.61971830985914</v>
      </c>
      <c r="D8">
        <v>62</v>
      </c>
      <c r="E8">
        <f>D8/142</f>
        <v>0.43661971830985913</v>
      </c>
    </row>
    <row r="9" spans="1:7" x14ac:dyDescent="0.4">
      <c r="A9" s="1" t="s">
        <v>9</v>
      </c>
      <c r="B9" s="4">
        <f>B8/2</f>
        <v>218.30985915492957</v>
      </c>
    </row>
    <row r="10" spans="1:7" x14ac:dyDescent="0.4">
      <c r="A10" s="1" t="s">
        <v>10</v>
      </c>
      <c r="B10" s="4">
        <f>B9/12</f>
        <v>18.192488262910796</v>
      </c>
    </row>
    <row r="11" spans="1:7" x14ac:dyDescent="0.4">
      <c r="A11" s="1" t="s">
        <v>6</v>
      </c>
      <c r="B11">
        <f>B4/B8*1000*1.1</f>
        <v>345.65548387096777</v>
      </c>
    </row>
    <row r="12" spans="1:7" x14ac:dyDescent="0.4">
      <c r="A12" s="1" t="s">
        <v>7</v>
      </c>
      <c r="B12" s="3">
        <f>60*B6/B5*B11</f>
        <v>10369.664516129033</v>
      </c>
    </row>
    <row r="13" spans="1:7" x14ac:dyDescent="0.4">
      <c r="E13" t="s">
        <v>14</v>
      </c>
    </row>
    <row r="14" spans="1:7" x14ac:dyDescent="0.4">
      <c r="E14">
        <v>1379</v>
      </c>
    </row>
    <row r="15" spans="1:7" x14ac:dyDescent="0.4">
      <c r="G15" t="s">
        <v>15</v>
      </c>
    </row>
    <row r="16" spans="1:7" x14ac:dyDescent="0.4">
      <c r="D16">
        <f>PRODUCT(D17:D32)</f>
        <v>401.2345679012347</v>
      </c>
      <c r="F16">
        <f t="shared" ref="F16:F19" si="0">F17*D17</f>
        <v>72222.222222222234</v>
      </c>
      <c r="G16">
        <f t="shared" ref="G16:G20" si="1">F16/$E$14</f>
        <v>52.372895012488932</v>
      </c>
    </row>
    <row r="17" spans="1:7" x14ac:dyDescent="0.4">
      <c r="A17" s="1" t="s">
        <v>11</v>
      </c>
      <c r="B17">
        <v>26</v>
      </c>
      <c r="C17">
        <v>10</v>
      </c>
      <c r="D17">
        <f>B17/C17</f>
        <v>2.6</v>
      </c>
      <c r="F17">
        <f t="shared" si="0"/>
        <v>27777.777777777781</v>
      </c>
      <c r="G17">
        <f t="shared" si="1"/>
        <v>20.143421158649588</v>
      </c>
    </row>
    <row r="18" spans="1:7" x14ac:dyDescent="0.4">
      <c r="A18" s="1" t="s">
        <v>12</v>
      </c>
      <c r="B18">
        <v>40</v>
      </c>
      <c r="C18">
        <v>12</v>
      </c>
      <c r="D18">
        <f>B18/C18</f>
        <v>3.3333333333333335</v>
      </c>
      <c r="F18">
        <f t="shared" si="0"/>
        <v>8333.3333333333339</v>
      </c>
      <c r="G18">
        <f t="shared" si="1"/>
        <v>6.0430263475948758</v>
      </c>
    </row>
    <row r="19" spans="1:7" x14ac:dyDescent="0.4">
      <c r="A19" s="1" t="s">
        <v>13</v>
      </c>
      <c r="B19">
        <v>40</v>
      </c>
      <c r="C19">
        <v>12</v>
      </c>
      <c r="D19">
        <f>B19/C19</f>
        <v>3.3333333333333335</v>
      </c>
      <c r="F19">
        <f t="shared" si="0"/>
        <v>2500</v>
      </c>
      <c r="G19">
        <f t="shared" si="1"/>
        <v>1.8129079042784626</v>
      </c>
    </row>
    <row r="20" spans="1:7" x14ac:dyDescent="0.4">
      <c r="B20">
        <v>40</v>
      </c>
      <c r="C20">
        <v>12</v>
      </c>
      <c r="D20">
        <f t="shared" ref="D20:D24" si="2">B20/C20</f>
        <v>3.3333333333333335</v>
      </c>
      <c r="F20">
        <f>F21*D21</f>
        <v>750</v>
      </c>
      <c r="G20">
        <f t="shared" si="1"/>
        <v>0.54387237128353882</v>
      </c>
    </row>
    <row r="21" spans="1:7" x14ac:dyDescent="0.4">
      <c r="B21">
        <v>50</v>
      </c>
      <c r="C21">
        <v>12</v>
      </c>
      <c r="D21">
        <f t="shared" si="2"/>
        <v>4.166666666666667</v>
      </c>
      <c r="E21">
        <v>450</v>
      </c>
      <c r="F21">
        <v>180</v>
      </c>
      <c r="G21">
        <f>F21/$E$14</f>
        <v>0.1305293691080493</v>
      </c>
    </row>
    <row r="22" spans="1:7" x14ac:dyDescent="0.4">
      <c r="B22">
        <v>12</v>
      </c>
      <c r="C22">
        <v>12</v>
      </c>
      <c r="D22">
        <f t="shared" si="2"/>
        <v>1</v>
      </c>
    </row>
    <row r="23" spans="1:7" x14ac:dyDescent="0.4">
      <c r="B23">
        <v>12</v>
      </c>
      <c r="C23">
        <v>12</v>
      </c>
      <c r="D23">
        <f t="shared" si="2"/>
        <v>1</v>
      </c>
    </row>
    <row r="24" spans="1:7" x14ac:dyDescent="0.4">
      <c r="B24">
        <v>12</v>
      </c>
      <c r="C24">
        <v>12</v>
      </c>
      <c r="D24">
        <f t="shared" si="2"/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Whitman</dc:creator>
  <cp:lastModifiedBy>Josh Whitman</cp:lastModifiedBy>
  <dcterms:created xsi:type="dcterms:W3CDTF">2020-07-21T12:59:59Z</dcterms:created>
  <dcterms:modified xsi:type="dcterms:W3CDTF">2020-08-25T20:21:08Z</dcterms:modified>
</cp:coreProperties>
</file>